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ather/Dropbox/Research/WOMEESA special volume/Revision files/Revised Tables/Proofs/"/>
    </mc:Choice>
  </mc:AlternateContent>
  <xr:revisionPtr revIDLastSave="0" documentId="13_ncr:1_{B1467A7B-6D29-AB45-BB62-B3D45BE66824}" xr6:coauthVersionLast="36" xr6:coauthVersionMax="36" xr10:uidLastSave="{00000000-0000-0000-0000-000000000000}"/>
  <bookViews>
    <workbookView xWindow="-100" yWindow="-20600" windowWidth="16920" windowHeight="19280" xr2:uid="{00000000-000D-0000-FFFF-FFFF00000000}"/>
  </bookViews>
  <sheets>
    <sheet name="Table S1" sheetId="1" r:id="rId1"/>
  </sheet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H10" i="1" s="1"/>
  <c r="G11" i="1"/>
  <c r="I11" i="1" s="1"/>
  <c r="J34" i="1"/>
  <c r="K34" i="1"/>
  <c r="L34" i="1"/>
  <c r="M34" i="1"/>
  <c r="N34" i="1"/>
  <c r="O34" i="1"/>
  <c r="P34" i="1"/>
  <c r="Q34" i="1"/>
  <c r="R34" i="1"/>
  <c r="S34" i="1"/>
  <c r="G29" i="1"/>
  <c r="I29" i="1" s="1"/>
  <c r="G30" i="1"/>
  <c r="I30" i="1" s="1"/>
  <c r="G31" i="1"/>
  <c r="I31" i="1" s="1"/>
  <c r="G32" i="1"/>
  <c r="I32" i="1" s="1"/>
  <c r="G33" i="1"/>
  <c r="I33" i="1" s="1"/>
  <c r="G28" i="1"/>
  <c r="I28" i="1" s="1"/>
  <c r="G42" i="1"/>
  <c r="G43" i="1"/>
  <c r="K20" i="1"/>
  <c r="J20" i="1"/>
  <c r="L20" i="1"/>
  <c r="M20" i="1"/>
  <c r="N20" i="1"/>
  <c r="O20" i="1"/>
  <c r="P20" i="1"/>
  <c r="Q20" i="1"/>
  <c r="R20" i="1"/>
  <c r="S20" i="1"/>
  <c r="G13" i="1"/>
  <c r="I13" i="1" s="1"/>
  <c r="G14" i="1"/>
  <c r="I14" i="1" s="1"/>
  <c r="G15" i="1"/>
  <c r="I15" i="1" s="1"/>
  <c r="G16" i="1"/>
  <c r="I16" i="1" s="1"/>
  <c r="G17" i="1"/>
  <c r="H17" i="1" s="1"/>
  <c r="G18" i="1"/>
  <c r="G19" i="1"/>
  <c r="G12" i="1"/>
  <c r="H12" i="1" s="1"/>
  <c r="G9" i="1"/>
  <c r="H9" i="1" s="1"/>
  <c r="G7" i="1"/>
  <c r="H7" i="1" s="1"/>
  <c r="G8" i="1"/>
  <c r="I8" i="1" s="1"/>
  <c r="H11" i="1" l="1"/>
  <c r="H14" i="1"/>
  <c r="I10" i="1"/>
  <c r="H15" i="1"/>
  <c r="I17" i="1"/>
  <c r="I7" i="1"/>
  <c r="G34" i="1"/>
  <c r="I34" i="1" s="1"/>
  <c r="I9" i="1"/>
  <c r="I12" i="1"/>
  <c r="H13" i="1"/>
  <c r="H8" i="1"/>
  <c r="I43" i="1"/>
  <c r="H43" i="1"/>
  <c r="I42" i="1"/>
  <c r="H42" i="1"/>
  <c r="H33" i="1"/>
  <c r="H32" i="1"/>
  <c r="H31" i="1"/>
  <c r="H30" i="1"/>
  <c r="H29" i="1"/>
  <c r="H28" i="1"/>
  <c r="I19" i="1"/>
  <c r="H19" i="1"/>
  <c r="I18" i="1"/>
  <c r="H18" i="1"/>
  <c r="H34" i="1" l="1"/>
  <c r="G20" i="1"/>
  <c r="H16" i="1"/>
  <c r="I20" i="1" l="1"/>
  <c r="H20" i="1"/>
</calcChain>
</file>

<file path=xl/sharedStrings.xml><?xml version="1.0" encoding="utf-8"?>
<sst xmlns="http://schemas.openxmlformats.org/spreadsheetml/2006/main" count="204" uniqueCount="136">
  <si>
    <t>Australia</t>
  </si>
  <si>
    <t>University Name</t>
  </si>
  <si>
    <t>University World Ranking QS/Times</t>
  </si>
  <si>
    <t>Disciplines of School/Dept considered</t>
  </si>
  <si>
    <t>Present Head of School/Dept: Male/Female</t>
  </si>
  <si>
    <t>Overall total staff percentage of women</t>
  </si>
  <si>
    <t>Overall total staff percentage of men</t>
  </si>
  <si>
    <t>Female Postdoc (Level A)</t>
  </si>
  <si>
    <t># Female Lecturer (Level B)</t>
  </si>
  <si>
    <t># Female Senior Lecturer  (Level C)</t>
  </si>
  <si>
    <t># Female Associate Prof. (Level D)</t>
  </si>
  <si>
    <t># Female Prof. (Level E)</t>
  </si>
  <si>
    <t>Male Postdoc (Level A)</t>
  </si>
  <si>
    <t># Male Lecturer  (Level B)</t>
  </si>
  <si>
    <t># Male Senior Lecturer  (Level C)</t>
  </si>
  <si>
    <t># Male Associate Prof. (Level D)</t>
  </si>
  <si>
    <t># Male Prof. (Level E)</t>
  </si>
  <si>
    <t>Date of Data Collection</t>
  </si>
  <si>
    <t>Link to Webpage</t>
  </si>
  <si>
    <t>Australian National University</t>
  </si>
  <si>
    <t>1/2</t>
  </si>
  <si>
    <t>29/49</t>
  </si>
  <si>
    <t xml:space="preserve">Earth Sciences  </t>
  </si>
  <si>
    <t>Male</t>
  </si>
  <si>
    <t>http://rses.anu.edu.au/people/academics</t>
  </si>
  <si>
    <t>University of Melbourne</t>
  </si>
  <si>
    <t>2/1</t>
  </si>
  <si>
    <t>38/32</t>
  </si>
  <si>
    <t>Earth Sciences (includes atmospheric sciences, environmental sciences and geosciences)</t>
  </si>
  <si>
    <t>University of Sydney</t>
  </si>
  <si>
    <t>3/3</t>
  </si>
  <si>
    <t>42/59</t>
  </si>
  <si>
    <t>School of Geosciences (includes geography and environmental science)</t>
  </si>
  <si>
    <t>University of New South Wales</t>
  </si>
  <si>
    <t>4/6</t>
  </si>
  <si>
    <t>43/96</t>
  </si>
  <si>
    <t>https://www.bees.unsw.edu.au/directory</t>
  </si>
  <si>
    <t>University of Queensland</t>
  </si>
  <si>
    <t>5/4</t>
  </si>
  <si>
    <t>47/69</t>
  </si>
  <si>
    <t>Earth and Environmental Sciences</t>
  </si>
  <si>
    <t>21/1/2020</t>
  </si>
  <si>
    <t>https://sees.uq.edu.au/</t>
  </si>
  <si>
    <t>Monash University</t>
  </si>
  <si>
    <t>6/5</t>
  </si>
  <si>
    <t>58/84</t>
  </si>
  <si>
    <t>University of Western Australia</t>
  </si>
  <si>
    <t>7/7</t>
  </si>
  <si>
    <t>86/154</t>
  </si>
  <si>
    <t>Earth Sciences</t>
  </si>
  <si>
    <t>Female</t>
  </si>
  <si>
    <t>https://directory.uwa.edu.au/view?dn=ou%3DSchool%20of%20Earth%20Sciences%2Cou%3DFaculty%20of%20Science%2Cou%3DFaculties%2Co%3DThe%20University%20of%20Western%20Australia</t>
  </si>
  <si>
    <t>University of Adelaide</t>
  </si>
  <si>
    <t>8/8</t>
  </si>
  <si>
    <t>106/135</t>
  </si>
  <si>
    <t>University of Newcastle</t>
  </si>
  <si>
    <t>10/-</t>
  </si>
  <si>
    <t>207/-</t>
  </si>
  <si>
    <t>School of Environmental and Life Scence</t>
  </si>
  <si>
    <t>https://www.newcastle.edu.au/faculty/science/people</t>
  </si>
  <si>
    <t>James Cook University</t>
  </si>
  <si>
    <t>-/10</t>
  </si>
  <si>
    <t>-/201-250</t>
  </si>
  <si>
    <t>Centre for Tropical Environment and Sustainability Science
Centre for Tropical Water and Aquatic Ecosystem Research</t>
  </si>
  <si>
    <t>Both Male</t>
  </si>
  <si>
    <t>21/01/20</t>
  </si>
  <si>
    <t>https://research.jcu.edu.au/portfolio/list/centres/#centre-TESS</t>
  </si>
  <si>
    <t>Macquarie University</t>
  </si>
  <si>
    <t>https://www.mq.edu.au/about/about-the-university/faculties-and-departments/faculty-of-science-and-engineering/departments-and-centres/department-of-environmental-sciences/our-people AND https://www.mq.edu.au/about/about-the-university/faculties-and-departments/faculty-of-science-and-engineering/departments-and-centres/department-of-earth-and-planetary-sciences</t>
  </si>
  <si>
    <t>Queensland University of Technology</t>
  </si>
  <si>
    <t>School of Earth and Atmospheric Sciences
School of Biology and Environmental Science</t>
  </si>
  <si>
    <t>https://www.qut.edu.au/science-engineering/schools/biology-environmental-science
https://www.qut.edu.au/science-engineering/schools/earth-atmospheric-sciences</t>
  </si>
  <si>
    <t>University of Wollongong</t>
  </si>
  <si>
    <t>201-250</t>
  </si>
  <si>
    <t>Earth, Environmental and Atmospheric Sciences</t>
  </si>
  <si>
    <t>https://www.uow.edu.au/science-medicine-health/schools-entities/school-of-earth-atmospheric-and-life-sciences/</t>
  </si>
  <si>
    <t>Data on university rankings taken from https://www.universityrankings.com.au/qs-australian-rankings.html and https://www.universityrankings.com.au/the-times-australian-rankings.html</t>
  </si>
  <si>
    <t>New Zealand</t>
  </si>
  <si>
    <t>New Zealand Rank QS/Times</t>
  </si>
  <si>
    <t>University of Auckland</t>
  </si>
  <si>
    <t>1/1</t>
  </si>
  <si>
    <t>88/179</t>
  </si>
  <si>
    <t>School of Environment</t>
  </si>
  <si>
    <t>24/12/2019</t>
  </si>
  <si>
    <t>http://www.science.auckland.ac.nz/people/search#?search=environment&amp;page=1&amp;rows=20&amp;category=staff&amp;orderBy=lastname</t>
  </si>
  <si>
    <t>University of Otago</t>
  </si>
  <si>
    <t>2/2</t>
  </si>
  <si>
    <t>176/201-250</t>
  </si>
  <si>
    <t>Geology</t>
  </si>
  <si>
    <t>https://www.otago.ac.nz/geology/staff/index.html</t>
  </si>
  <si>
    <t>Victoria University of Wellington</t>
  </si>
  <si>
    <t>5/5</t>
  </si>
  <si>
    <t>215/501-600</t>
  </si>
  <si>
    <t>Geography, Earth and Environmental Science</t>
  </si>
  <si>
    <t>https://www.wgtn.ac.nz/sgees/about/staff</t>
  </si>
  <si>
    <t>University of Canterbury</t>
  </si>
  <si>
    <t>4/4</t>
  </si>
  <si>
    <t>227/301-350</t>
  </si>
  <si>
    <t>Earth and Environment</t>
  </si>
  <si>
    <t>Female (acting head)</t>
  </si>
  <si>
    <t>https://www.canterbury.ac.nz/science/schools-and-departments/earth-and-environment/contact-us/</t>
  </si>
  <si>
    <t>University of Waikato</t>
  </si>
  <si>
    <t>266/501-600</t>
  </si>
  <si>
    <t>Earth Science</t>
  </si>
  <si>
    <t>https://sci.waikato.ac.nz/about-us/school-of-science/earth-sciences/our-people/staff</t>
  </si>
  <si>
    <t>Massey University</t>
  </si>
  <si>
    <t>287/501-600</t>
  </si>
  <si>
    <t>https://www.massey.ac.nz/massey/explore/research/geology/geology_home.cfm</t>
  </si>
  <si>
    <t>https://www.timeshighereducation.com/world-university-rankings/2020/world-ranking#!/page/0/length/25/locations/NZ/sort_by/rank/sort_order/asc/cols/stats</t>
  </si>
  <si>
    <t>https://www.topuniversities.com/universities/country/new-zealand</t>
  </si>
  <si>
    <t>Other Australasian Universities</t>
  </si>
  <si>
    <t>University of Papua New Guinea</t>
  </si>
  <si>
    <t>Earth Sciences, Environmental Sciences and Geography</t>
  </si>
  <si>
    <t>http://www.upng.ac.pg/site/schools/snps.html</t>
  </si>
  <si>
    <t>University of the South Pacific</t>
  </si>
  <si>
    <t>Geography, Earth Science and Environment</t>
  </si>
  <si>
    <t>https://www.usp.ac.fj/index.php?id=21647</t>
  </si>
  <si>
    <t>Lincoln University and Auckland University of Technology were excluded from data collection</t>
  </si>
  <si>
    <t>Australian Rank: QS/Times</t>
  </si>
  <si>
    <t>University World Ranking: QS/Times</t>
  </si>
  <si>
    <t xml:space="preserve">The University Technology Sydney (Australia University Ranking: QS = 9/Times = 9 and International University Ranking: QS = 140, Times = 196) was excluded due to the lack of visible staff that specialise in geosciences </t>
  </si>
  <si>
    <t>The University of South Australia was excluded as hosts very few geosciencce staff that are distributed in number of different dept./institutes.</t>
  </si>
  <si>
    <t>School of Biological, Earth and Environmental Sciences (biology staff excluded)</t>
  </si>
  <si>
    <t>Total academic staff (Level A to Level E)</t>
  </si>
  <si>
    <t>Female Associate Lecturer (Level A)</t>
  </si>
  <si>
    <t>https://www.sydney.edu.au/science/schools/school-of-geosciences/academic-staff.html</t>
  </si>
  <si>
    <t>https://earthsci.unimelb.edu.au/people/academic-staff</t>
  </si>
  <si>
    <t>https://www.monash.edu/science/schools/earth-atmosphere-environment/our-people</t>
  </si>
  <si>
    <t>Earth and Environmental Sciences (recently merged Dept. Earth and Planetary Sciences and Dept.  Environmental Sciences)</t>
  </si>
  <si>
    <t>N/A</t>
  </si>
  <si>
    <t>School of Physical Sciences (Earth Sciences) and Australian School of Petroleum within School of Engineering</t>
  </si>
  <si>
    <t>https://sciences.adelaide.edu.au/physical-sciences/people and https://www.adelaide.edu.au/directory/org/Australian%20School%20of%20Petroleum%20&amp;%20Energy%20Resources.html?department=Australian%20School%20of%20Petroleum%20%26%20Energy%20Resources;dsn=directory.phonebook;m=list;page=;perpage=50</t>
  </si>
  <si>
    <t>Australia Total</t>
  </si>
  <si>
    <t>New Zealand Total</t>
  </si>
  <si>
    <t>Head of School =  Male. Head of Earth Sciences Dept =  Female. Head of Australian School of Petroleum = Female</t>
  </si>
  <si>
    <t>Table S1. Gender balance by employment level in geoscience or a related Department, Institution or School as indicated by headcount in selected Australasian Universities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</si>
</sst>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d/mm/yyyy;@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8">
    <xf numFmtId="0" fontId="0" fillId="0" borderId="0" xfId="0"/>
    <xf numFmtId="0" fontId="1" fillId="2" borderId="0" xfId="0" applyFont="1" applyFill="1" applyBorder="1" applyAlignment="1"/>
    <xf numFmtId="49" fontId="1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/>
    <xf numFmtId="49" fontId="6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9" fontId="1" fillId="2" borderId="0" xfId="0" applyNumberFormat="1" applyFont="1" applyFill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165" fontId="1" fillId="2" borderId="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/>
    </xf>
    <xf numFmtId="10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10" fontId="1" fillId="2" borderId="0" xfId="0" applyNumberFormat="1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10" fontId="1" fillId="2" borderId="2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anterbury.ac.nz/science/schools-and-departments/earth-and-environment/contact-us/" TargetMode="External"/><Relationship Id="rId13" Type="http://schemas.openxmlformats.org/officeDocument/2006/relationships/hyperlink" Target="https://earthsci.unimelb.edu.au/people/academic-staff" TargetMode="External"/><Relationship Id="rId3" Type="http://schemas.openxmlformats.org/officeDocument/2006/relationships/hyperlink" Target="https://www.uts.edu.au/about/faculty-science/all-staff" TargetMode="External"/><Relationship Id="rId7" Type="http://schemas.openxmlformats.org/officeDocument/2006/relationships/hyperlink" Target="https://www.wgtn.ac.nz/sgees/about/staff" TargetMode="External"/><Relationship Id="rId12" Type="http://schemas.openxmlformats.org/officeDocument/2006/relationships/hyperlink" Target="https://www.usp.ac.fj/index.php?id=21647" TargetMode="External"/><Relationship Id="rId17" Type="http://schemas.openxmlformats.org/officeDocument/2006/relationships/hyperlink" Target="https://sciences.adelaide.edu.au/physical-sciences/people" TargetMode="External"/><Relationship Id="rId2" Type="http://schemas.openxmlformats.org/officeDocument/2006/relationships/hyperlink" Target="https://sees.uq.edu.au/" TargetMode="External"/><Relationship Id="rId16" Type="http://schemas.openxmlformats.org/officeDocument/2006/relationships/hyperlink" Target="https://directory.uwa.edu.au/view?dn=ou%3DSchool%20of%20Earth%20Sciences%2Cou%3DFaculty%20of%20Science%2Cou%3DFaculties%2Co%3DThe%20University%20of%20Western%20Australia" TargetMode="External"/><Relationship Id="rId1" Type="http://schemas.openxmlformats.org/officeDocument/2006/relationships/hyperlink" Target="http://rses.anu.edu.au/people/academics" TargetMode="External"/><Relationship Id="rId6" Type="http://schemas.openxmlformats.org/officeDocument/2006/relationships/hyperlink" Target="https://www.otago.ac.nz/geology/staff/index.html" TargetMode="External"/><Relationship Id="rId11" Type="http://schemas.openxmlformats.org/officeDocument/2006/relationships/hyperlink" Target="http://www.upng.ac.pg/site/schools/snps.html" TargetMode="External"/><Relationship Id="rId5" Type="http://schemas.openxmlformats.org/officeDocument/2006/relationships/hyperlink" Target="http://www.science.auckland.ac.nz/people/search" TargetMode="External"/><Relationship Id="rId15" Type="http://schemas.openxmlformats.org/officeDocument/2006/relationships/hyperlink" Target="https://www.newcastle.edu.au/faculty/science/people" TargetMode="External"/><Relationship Id="rId10" Type="http://schemas.openxmlformats.org/officeDocument/2006/relationships/hyperlink" Target="https://www.massey.ac.nz/massey/explore/research/geology/geology_home.cfm" TargetMode="External"/><Relationship Id="rId4" Type="http://schemas.openxmlformats.org/officeDocument/2006/relationships/hyperlink" Target="https://www.uow.edu.au/science-medicine-health/schools-entities/school-of-earth-atmospheric-and-life-sciences/" TargetMode="External"/><Relationship Id="rId9" Type="http://schemas.openxmlformats.org/officeDocument/2006/relationships/hyperlink" Target="https://sci.waikato.ac.nz/about-us/school-of-science/earth-sciences/our-people/staff" TargetMode="External"/><Relationship Id="rId14" Type="http://schemas.openxmlformats.org/officeDocument/2006/relationships/hyperlink" Target="https://www.bees.unsw.edu.au/director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46"/>
  <sheetViews>
    <sheetView tabSelected="1" zoomScale="99" workbookViewId="0">
      <selection activeCell="B4" sqref="B4"/>
    </sheetView>
  </sheetViews>
  <sheetFormatPr baseColWidth="10" defaultRowHeight="16" x14ac:dyDescent="0.2"/>
  <cols>
    <col min="1" max="1" width="10.83203125" style="1"/>
    <col min="2" max="2" width="33.6640625" style="1" customWidth="1"/>
    <col min="3" max="3" width="18.6640625" style="2" customWidth="1"/>
    <col min="4" max="4" width="15.6640625" style="2" customWidth="1"/>
    <col min="5" max="5" width="26.1640625" style="1" customWidth="1"/>
    <col min="6" max="6" width="20.6640625" style="1" bestFit="1" customWidth="1"/>
    <col min="7" max="7" width="18.5" style="1" customWidth="1"/>
    <col min="8" max="8" width="16.6640625" style="1" customWidth="1"/>
    <col min="9" max="12" width="11" style="1" bestFit="1" customWidth="1"/>
    <col min="13" max="13" width="14.5" style="1" customWidth="1"/>
    <col min="14" max="17" width="11" style="1" bestFit="1" customWidth="1"/>
    <col min="18" max="18" width="15.5" style="1" customWidth="1"/>
    <col min="19" max="19" width="11" style="1" bestFit="1" customWidth="1"/>
    <col min="20" max="20" width="11.5" style="1" bestFit="1" customWidth="1"/>
    <col min="21" max="21" width="53.33203125" style="3" customWidth="1"/>
    <col min="22" max="16384" width="10.83203125" style="1"/>
  </cols>
  <sheetData>
    <row r="2" spans="1:23" x14ac:dyDescent="0.2">
      <c r="B2" s="2" t="s">
        <v>135</v>
      </c>
    </row>
    <row r="3" spans="1:23" ht="17" customHeight="1" x14ac:dyDescent="0.2">
      <c r="B3" s="2"/>
    </row>
    <row r="4" spans="1:23" s="4" customFormat="1" ht="17" customHeight="1" x14ac:dyDescent="0.2">
      <c r="B4" s="5" t="s">
        <v>0</v>
      </c>
      <c r="C4" s="6"/>
      <c r="D4" s="6"/>
      <c r="U4" s="7"/>
    </row>
    <row r="5" spans="1:23" ht="11" customHeight="1" x14ac:dyDescent="0.2"/>
    <row r="6" spans="1:23" ht="84" customHeight="1" x14ac:dyDescent="0.2">
      <c r="A6" s="8"/>
      <c r="B6" s="9" t="s">
        <v>1</v>
      </c>
      <c r="C6" s="10" t="s">
        <v>118</v>
      </c>
      <c r="D6" s="10" t="s">
        <v>119</v>
      </c>
      <c r="E6" s="11" t="s">
        <v>3</v>
      </c>
      <c r="F6" s="11" t="s">
        <v>4</v>
      </c>
      <c r="G6" s="11" t="s">
        <v>123</v>
      </c>
      <c r="H6" s="11" t="s">
        <v>5</v>
      </c>
      <c r="I6" s="11" t="s">
        <v>6</v>
      </c>
      <c r="J6" s="11" t="s">
        <v>124</v>
      </c>
      <c r="K6" s="11" t="s">
        <v>8</v>
      </c>
      <c r="L6" s="11" t="s">
        <v>9</v>
      </c>
      <c r="M6" s="11" t="s">
        <v>10</v>
      </c>
      <c r="N6" s="11" t="s">
        <v>11</v>
      </c>
      <c r="O6" s="11" t="s">
        <v>12</v>
      </c>
      <c r="P6" s="11" t="s">
        <v>13</v>
      </c>
      <c r="Q6" s="11" t="s">
        <v>14</v>
      </c>
      <c r="R6" s="11" t="s">
        <v>15</v>
      </c>
      <c r="S6" s="11" t="s">
        <v>16</v>
      </c>
      <c r="T6" s="11" t="s">
        <v>17</v>
      </c>
      <c r="U6" s="11" t="s">
        <v>18</v>
      </c>
      <c r="V6" s="12"/>
      <c r="W6" s="12"/>
    </row>
    <row r="7" spans="1:23" ht="69" customHeight="1" x14ac:dyDescent="0.2">
      <c r="A7" s="13"/>
      <c r="B7" s="3" t="s">
        <v>19</v>
      </c>
      <c r="C7" s="14" t="s">
        <v>20</v>
      </c>
      <c r="D7" s="14" t="s">
        <v>21</v>
      </c>
      <c r="E7" s="15" t="s">
        <v>22</v>
      </c>
      <c r="F7" s="13" t="s">
        <v>23</v>
      </c>
      <c r="G7" s="15">
        <f>SUM(J7:S7)</f>
        <v>67</v>
      </c>
      <c r="H7" s="16">
        <f>SUM(J7,K7,L7,M7,N7)/G7</f>
        <v>0.31343283582089554</v>
      </c>
      <c r="I7" s="16">
        <f>SUM(O7,P7,Q7,R7,S7)/G7</f>
        <v>0.68656716417910446</v>
      </c>
      <c r="J7" s="15">
        <v>9</v>
      </c>
      <c r="K7" s="15">
        <v>7</v>
      </c>
      <c r="L7" s="13">
        <v>0</v>
      </c>
      <c r="M7" s="13">
        <v>2</v>
      </c>
      <c r="N7" s="13">
        <v>3</v>
      </c>
      <c r="O7" s="15">
        <v>7</v>
      </c>
      <c r="P7" s="15">
        <v>11</v>
      </c>
      <c r="Q7" s="13">
        <v>7</v>
      </c>
      <c r="R7" s="13">
        <v>3</v>
      </c>
      <c r="S7" s="13">
        <v>18</v>
      </c>
      <c r="T7" s="17">
        <v>43976</v>
      </c>
      <c r="U7" s="18" t="s">
        <v>24</v>
      </c>
    </row>
    <row r="8" spans="1:23" ht="69" customHeight="1" x14ac:dyDescent="0.2">
      <c r="A8" s="13"/>
      <c r="B8" s="3" t="s">
        <v>25</v>
      </c>
      <c r="C8" s="14" t="s">
        <v>26</v>
      </c>
      <c r="D8" s="14" t="s">
        <v>27</v>
      </c>
      <c r="E8" s="15" t="s">
        <v>28</v>
      </c>
      <c r="F8" s="13" t="s">
        <v>23</v>
      </c>
      <c r="G8" s="15">
        <f t="shared" ref="G8:G19" si="0">SUM(J8:S8)</f>
        <v>42</v>
      </c>
      <c r="H8" s="16">
        <f t="shared" ref="H8:H19" si="1">SUM(J8,K8,L8,M8,N8)/G8</f>
        <v>0.42857142857142855</v>
      </c>
      <c r="I8" s="16">
        <f t="shared" ref="I8:I19" si="2">SUM(O8,P8,Q8,R8,S8)/G8</f>
        <v>0.5714285714285714</v>
      </c>
      <c r="J8" s="15">
        <v>2</v>
      </c>
      <c r="K8" s="15">
        <v>11</v>
      </c>
      <c r="L8" s="13">
        <v>3</v>
      </c>
      <c r="M8" s="13">
        <v>0</v>
      </c>
      <c r="N8" s="13">
        <v>2</v>
      </c>
      <c r="O8" s="15">
        <v>1</v>
      </c>
      <c r="P8" s="15">
        <v>8</v>
      </c>
      <c r="Q8" s="13">
        <v>0</v>
      </c>
      <c r="R8" s="13">
        <v>6</v>
      </c>
      <c r="S8" s="13">
        <v>9</v>
      </c>
      <c r="T8" s="17">
        <v>43976</v>
      </c>
      <c r="U8" s="19" t="s">
        <v>126</v>
      </c>
    </row>
    <row r="9" spans="1:23" ht="69" customHeight="1" x14ac:dyDescent="0.2">
      <c r="A9" s="13"/>
      <c r="B9" s="3" t="s">
        <v>29</v>
      </c>
      <c r="C9" s="14" t="s">
        <v>30</v>
      </c>
      <c r="D9" s="14" t="s">
        <v>31</v>
      </c>
      <c r="E9" s="15" t="s">
        <v>32</v>
      </c>
      <c r="F9" s="13" t="s">
        <v>23</v>
      </c>
      <c r="G9" s="15">
        <f t="shared" si="0"/>
        <v>44</v>
      </c>
      <c r="H9" s="16">
        <f t="shared" si="1"/>
        <v>0.36363636363636365</v>
      </c>
      <c r="I9" s="16">
        <f t="shared" si="2"/>
        <v>0.63636363636363635</v>
      </c>
      <c r="J9" s="15">
        <v>3</v>
      </c>
      <c r="K9" s="15">
        <v>6</v>
      </c>
      <c r="L9" s="13">
        <v>2</v>
      </c>
      <c r="M9" s="13">
        <v>3</v>
      </c>
      <c r="N9" s="13">
        <v>2</v>
      </c>
      <c r="O9" s="15">
        <v>3</v>
      </c>
      <c r="P9" s="15">
        <v>4</v>
      </c>
      <c r="Q9" s="13">
        <v>2</v>
      </c>
      <c r="R9" s="13">
        <v>8</v>
      </c>
      <c r="S9" s="13">
        <v>11</v>
      </c>
      <c r="T9" s="17">
        <v>43976</v>
      </c>
      <c r="U9" s="18" t="s">
        <v>125</v>
      </c>
    </row>
    <row r="10" spans="1:23" ht="69" customHeight="1" x14ac:dyDescent="0.2">
      <c r="A10" s="13"/>
      <c r="B10" s="3" t="s">
        <v>33</v>
      </c>
      <c r="C10" s="14" t="s">
        <v>34</v>
      </c>
      <c r="D10" s="14" t="s">
        <v>35</v>
      </c>
      <c r="E10" s="15" t="s">
        <v>122</v>
      </c>
      <c r="F10" s="13" t="s">
        <v>23</v>
      </c>
      <c r="G10" s="15">
        <f t="shared" ref="G10:G11" si="3">SUM(J10:S10)</f>
        <v>109</v>
      </c>
      <c r="H10" s="16">
        <f t="shared" ref="H10:H11" si="4">SUM(J10,K10,L10,M10,N10)/G10</f>
        <v>0.39449541284403672</v>
      </c>
      <c r="I10" s="16">
        <f t="shared" ref="I10:I11" si="5">SUM(O10,P10,Q10,R10,S10)/G10</f>
        <v>0.60550458715596334</v>
      </c>
      <c r="J10" s="15">
        <v>10</v>
      </c>
      <c r="K10" s="15">
        <v>14</v>
      </c>
      <c r="L10" s="13">
        <v>6</v>
      </c>
      <c r="M10" s="13">
        <v>5</v>
      </c>
      <c r="N10" s="13">
        <v>8</v>
      </c>
      <c r="O10" s="15">
        <v>12</v>
      </c>
      <c r="P10" s="15">
        <v>9</v>
      </c>
      <c r="Q10" s="13">
        <v>13</v>
      </c>
      <c r="R10" s="13">
        <v>11</v>
      </c>
      <c r="S10" s="13">
        <v>21</v>
      </c>
      <c r="T10" s="17">
        <v>43976</v>
      </c>
      <c r="U10" s="18" t="s">
        <v>36</v>
      </c>
    </row>
    <row r="11" spans="1:23" ht="69" customHeight="1" x14ac:dyDescent="0.2">
      <c r="A11" s="13"/>
      <c r="B11" s="3" t="s">
        <v>37</v>
      </c>
      <c r="C11" s="14" t="s">
        <v>38</v>
      </c>
      <c r="D11" s="14" t="s">
        <v>39</v>
      </c>
      <c r="E11" s="15" t="s">
        <v>40</v>
      </c>
      <c r="F11" s="13" t="s">
        <v>23</v>
      </c>
      <c r="G11" s="15">
        <f t="shared" si="3"/>
        <v>100</v>
      </c>
      <c r="H11" s="16">
        <f t="shared" si="4"/>
        <v>0.41</v>
      </c>
      <c r="I11" s="16">
        <f t="shared" si="5"/>
        <v>0.59</v>
      </c>
      <c r="J11" s="15">
        <v>19</v>
      </c>
      <c r="K11" s="15">
        <v>6</v>
      </c>
      <c r="L11" s="13">
        <v>8</v>
      </c>
      <c r="M11" s="13">
        <v>6</v>
      </c>
      <c r="N11" s="13">
        <v>2</v>
      </c>
      <c r="O11" s="15">
        <v>18</v>
      </c>
      <c r="P11" s="15">
        <v>13</v>
      </c>
      <c r="Q11" s="13">
        <v>8</v>
      </c>
      <c r="R11" s="13">
        <v>8</v>
      </c>
      <c r="S11" s="13">
        <v>12</v>
      </c>
      <c r="T11" s="13" t="s">
        <v>41</v>
      </c>
      <c r="U11" s="18" t="s">
        <v>42</v>
      </c>
    </row>
    <row r="12" spans="1:23" ht="69" customHeight="1" x14ac:dyDescent="0.2">
      <c r="A12" s="13"/>
      <c r="B12" s="3" t="s">
        <v>43</v>
      </c>
      <c r="C12" s="14" t="s">
        <v>44</v>
      </c>
      <c r="D12" s="14" t="s">
        <v>45</v>
      </c>
      <c r="E12" s="15" t="s">
        <v>40</v>
      </c>
      <c r="F12" s="13" t="s">
        <v>23</v>
      </c>
      <c r="G12" s="15">
        <f t="shared" si="0"/>
        <v>58</v>
      </c>
      <c r="H12" s="16">
        <f t="shared" si="1"/>
        <v>0.31034482758620691</v>
      </c>
      <c r="I12" s="16">
        <f t="shared" si="2"/>
        <v>0.68965517241379315</v>
      </c>
      <c r="J12" s="15">
        <v>3</v>
      </c>
      <c r="K12" s="15">
        <v>9</v>
      </c>
      <c r="L12" s="13">
        <v>5</v>
      </c>
      <c r="M12" s="13">
        <v>1</v>
      </c>
      <c r="N12" s="13">
        <v>0</v>
      </c>
      <c r="O12" s="15">
        <v>0</v>
      </c>
      <c r="P12" s="15">
        <v>21</v>
      </c>
      <c r="Q12" s="13">
        <v>4</v>
      </c>
      <c r="R12" s="13">
        <v>4</v>
      </c>
      <c r="S12" s="13">
        <v>11</v>
      </c>
      <c r="T12" s="17">
        <v>43976</v>
      </c>
      <c r="U12" s="18" t="s">
        <v>127</v>
      </c>
    </row>
    <row r="13" spans="1:23" ht="69" customHeight="1" x14ac:dyDescent="0.2">
      <c r="A13" s="13"/>
      <c r="B13" s="3" t="s">
        <v>46</v>
      </c>
      <c r="C13" s="14" t="s">
        <v>47</v>
      </c>
      <c r="D13" s="14" t="s">
        <v>48</v>
      </c>
      <c r="E13" s="15" t="s">
        <v>49</v>
      </c>
      <c r="F13" s="13" t="s">
        <v>50</v>
      </c>
      <c r="G13" s="15">
        <f t="shared" si="0"/>
        <v>37</v>
      </c>
      <c r="H13" s="16">
        <f t="shared" ref="H13" si="6">SUM(J13,K13,L13,M13,N13)/G13</f>
        <v>0.24324324324324326</v>
      </c>
      <c r="I13" s="16">
        <f t="shared" si="2"/>
        <v>0.7567567567567568</v>
      </c>
      <c r="J13" s="15">
        <v>0</v>
      </c>
      <c r="K13" s="15">
        <v>4</v>
      </c>
      <c r="L13" s="13">
        <v>3</v>
      </c>
      <c r="M13" s="13">
        <v>1</v>
      </c>
      <c r="N13" s="13">
        <v>1</v>
      </c>
      <c r="O13" s="15">
        <v>4</v>
      </c>
      <c r="P13" s="15">
        <v>9</v>
      </c>
      <c r="Q13" s="13">
        <v>5</v>
      </c>
      <c r="R13" s="13">
        <v>4</v>
      </c>
      <c r="S13" s="13">
        <v>6</v>
      </c>
      <c r="T13" s="17">
        <v>43976</v>
      </c>
      <c r="U13" s="18" t="s">
        <v>51</v>
      </c>
    </row>
    <row r="14" spans="1:23" ht="119" x14ac:dyDescent="0.2">
      <c r="A14" s="13"/>
      <c r="B14" s="3" t="s">
        <v>52</v>
      </c>
      <c r="C14" s="14" t="s">
        <v>53</v>
      </c>
      <c r="D14" s="14" t="s">
        <v>54</v>
      </c>
      <c r="E14" s="15" t="s">
        <v>130</v>
      </c>
      <c r="F14" s="15" t="s">
        <v>134</v>
      </c>
      <c r="G14" s="15">
        <f t="shared" si="0"/>
        <v>30</v>
      </c>
      <c r="H14" s="16">
        <f t="shared" ref="H14" si="7">SUM(J14,K14,L14,M14,N14)/G14</f>
        <v>0.23333333333333334</v>
      </c>
      <c r="I14" s="16">
        <f t="shared" si="2"/>
        <v>0.76666666666666672</v>
      </c>
      <c r="J14" s="15">
        <v>2</v>
      </c>
      <c r="K14" s="15">
        <v>0</v>
      </c>
      <c r="L14" s="13">
        <v>4</v>
      </c>
      <c r="M14" s="13">
        <v>1</v>
      </c>
      <c r="N14" s="13">
        <v>0</v>
      </c>
      <c r="O14" s="15">
        <v>0</v>
      </c>
      <c r="P14" s="15">
        <v>7</v>
      </c>
      <c r="Q14" s="13">
        <v>5</v>
      </c>
      <c r="R14" s="13">
        <v>3</v>
      </c>
      <c r="S14" s="13">
        <v>8</v>
      </c>
      <c r="T14" s="17">
        <v>43976</v>
      </c>
      <c r="U14" s="18" t="s">
        <v>131</v>
      </c>
    </row>
    <row r="15" spans="1:23" ht="69" customHeight="1" x14ac:dyDescent="0.2">
      <c r="A15" s="13"/>
      <c r="B15" s="3" t="s">
        <v>55</v>
      </c>
      <c r="C15" s="14" t="s">
        <v>56</v>
      </c>
      <c r="D15" s="14" t="s">
        <v>57</v>
      </c>
      <c r="E15" s="15" t="s">
        <v>58</v>
      </c>
      <c r="F15" s="13" t="s">
        <v>50</v>
      </c>
      <c r="G15" s="15">
        <f t="shared" si="0"/>
        <v>31</v>
      </c>
      <c r="H15" s="16">
        <f t="shared" ref="H15" si="8">SUM(J15,K15,L15,M15,N15)/G15</f>
        <v>0.5161290322580645</v>
      </c>
      <c r="I15" s="16">
        <f t="shared" si="2"/>
        <v>0.4838709677419355</v>
      </c>
      <c r="J15" s="15">
        <v>2</v>
      </c>
      <c r="K15" s="15">
        <v>5</v>
      </c>
      <c r="L15" s="13">
        <v>5</v>
      </c>
      <c r="M15" s="13">
        <v>3</v>
      </c>
      <c r="N15" s="13">
        <v>1</v>
      </c>
      <c r="O15" s="15">
        <v>0</v>
      </c>
      <c r="P15" s="15">
        <v>1</v>
      </c>
      <c r="Q15" s="13">
        <v>6</v>
      </c>
      <c r="R15" s="13">
        <v>6</v>
      </c>
      <c r="S15" s="13">
        <v>2</v>
      </c>
      <c r="T15" s="17">
        <v>43976</v>
      </c>
      <c r="U15" s="18" t="s">
        <v>59</v>
      </c>
    </row>
    <row r="16" spans="1:23" ht="101" customHeight="1" x14ac:dyDescent="0.2">
      <c r="A16" s="13"/>
      <c r="B16" s="3" t="s">
        <v>60</v>
      </c>
      <c r="C16" s="14" t="s">
        <v>61</v>
      </c>
      <c r="D16" s="14" t="s">
        <v>62</v>
      </c>
      <c r="E16" s="15" t="s">
        <v>63</v>
      </c>
      <c r="F16" s="15" t="s">
        <v>64</v>
      </c>
      <c r="G16" s="15">
        <f t="shared" si="0"/>
        <v>115</v>
      </c>
      <c r="H16" s="16">
        <f t="shared" si="1"/>
        <v>0.38260869565217392</v>
      </c>
      <c r="I16" s="16">
        <f t="shared" si="2"/>
        <v>0.61739130434782608</v>
      </c>
      <c r="J16" s="15">
        <v>2</v>
      </c>
      <c r="K16" s="15">
        <v>15</v>
      </c>
      <c r="L16" s="13">
        <v>19</v>
      </c>
      <c r="M16" s="13">
        <v>5</v>
      </c>
      <c r="N16" s="13">
        <v>3</v>
      </c>
      <c r="O16" s="15">
        <v>1</v>
      </c>
      <c r="P16" s="15">
        <v>9</v>
      </c>
      <c r="Q16" s="13">
        <v>28</v>
      </c>
      <c r="R16" s="13">
        <v>12</v>
      </c>
      <c r="S16" s="13">
        <v>21</v>
      </c>
      <c r="T16" s="13" t="s">
        <v>65</v>
      </c>
      <c r="U16" s="18" t="s">
        <v>66</v>
      </c>
    </row>
    <row r="17" spans="1:21" ht="147" customHeight="1" x14ac:dyDescent="0.2">
      <c r="A17" s="13"/>
      <c r="B17" s="3" t="s">
        <v>67</v>
      </c>
      <c r="C17" s="14" t="s">
        <v>61</v>
      </c>
      <c r="D17" s="14" t="s">
        <v>62</v>
      </c>
      <c r="E17" s="15" t="s">
        <v>128</v>
      </c>
      <c r="F17" s="15" t="s">
        <v>50</v>
      </c>
      <c r="G17" s="15">
        <f t="shared" si="0"/>
        <v>59</v>
      </c>
      <c r="H17" s="16">
        <f t="shared" ref="H17" si="9">SUM(J17,K17,L17,M17,N17)/G17</f>
        <v>0.32203389830508472</v>
      </c>
      <c r="I17" s="16">
        <f t="shared" si="2"/>
        <v>0.67796610169491522</v>
      </c>
      <c r="J17" s="15">
        <v>7</v>
      </c>
      <c r="K17" s="15">
        <v>2</v>
      </c>
      <c r="L17" s="13">
        <v>3</v>
      </c>
      <c r="M17" s="13">
        <v>4</v>
      </c>
      <c r="N17" s="13">
        <v>3</v>
      </c>
      <c r="O17" s="15">
        <v>11</v>
      </c>
      <c r="P17" s="15">
        <v>3</v>
      </c>
      <c r="Q17" s="13">
        <v>8</v>
      </c>
      <c r="R17" s="13">
        <v>7</v>
      </c>
      <c r="S17" s="13">
        <v>11</v>
      </c>
      <c r="T17" s="20">
        <v>43976</v>
      </c>
      <c r="U17" s="3" t="s">
        <v>68</v>
      </c>
    </row>
    <row r="18" spans="1:21" ht="92" customHeight="1" x14ac:dyDescent="0.2">
      <c r="A18" s="13"/>
      <c r="B18" s="3" t="s">
        <v>69</v>
      </c>
      <c r="C18" s="14" t="s">
        <v>61</v>
      </c>
      <c r="D18" s="14" t="s">
        <v>62</v>
      </c>
      <c r="E18" s="15" t="s">
        <v>70</v>
      </c>
      <c r="F18" s="15" t="s">
        <v>64</v>
      </c>
      <c r="G18" s="15">
        <f t="shared" si="0"/>
        <v>51</v>
      </c>
      <c r="H18" s="16">
        <f t="shared" si="1"/>
        <v>0.43137254901960786</v>
      </c>
      <c r="I18" s="16">
        <f t="shared" si="2"/>
        <v>0.56862745098039214</v>
      </c>
      <c r="J18" s="15">
        <v>3</v>
      </c>
      <c r="K18" s="15">
        <v>9</v>
      </c>
      <c r="L18" s="13">
        <v>5</v>
      </c>
      <c r="M18" s="13">
        <v>3</v>
      </c>
      <c r="N18" s="13">
        <v>2</v>
      </c>
      <c r="O18" s="15">
        <v>0</v>
      </c>
      <c r="P18" s="15">
        <v>3</v>
      </c>
      <c r="Q18" s="13">
        <v>7</v>
      </c>
      <c r="R18" s="13">
        <v>8</v>
      </c>
      <c r="S18" s="13">
        <v>11</v>
      </c>
      <c r="T18" s="13" t="s">
        <v>65</v>
      </c>
      <c r="U18" s="3" t="s">
        <v>71</v>
      </c>
    </row>
    <row r="19" spans="1:21" ht="57" customHeight="1" x14ac:dyDescent="0.2">
      <c r="A19" s="13"/>
      <c r="B19" s="21" t="s">
        <v>72</v>
      </c>
      <c r="C19" s="22" t="s">
        <v>61</v>
      </c>
      <c r="D19" s="22" t="s">
        <v>73</v>
      </c>
      <c r="E19" s="23" t="s">
        <v>74</v>
      </c>
      <c r="F19" s="23" t="s">
        <v>23</v>
      </c>
      <c r="G19" s="23">
        <f t="shared" si="0"/>
        <v>44</v>
      </c>
      <c r="H19" s="24">
        <f t="shared" si="1"/>
        <v>0.31818181818181818</v>
      </c>
      <c r="I19" s="24">
        <f t="shared" si="2"/>
        <v>0.68181818181818177</v>
      </c>
      <c r="J19" s="23">
        <v>1</v>
      </c>
      <c r="K19" s="23">
        <v>3</v>
      </c>
      <c r="L19" s="25">
        <v>3</v>
      </c>
      <c r="M19" s="25">
        <v>3</v>
      </c>
      <c r="N19" s="25">
        <v>4</v>
      </c>
      <c r="O19" s="23">
        <v>0</v>
      </c>
      <c r="P19" s="23">
        <v>7</v>
      </c>
      <c r="Q19" s="25">
        <v>8</v>
      </c>
      <c r="R19" s="25">
        <v>7</v>
      </c>
      <c r="S19" s="25">
        <v>8</v>
      </c>
      <c r="T19" s="26">
        <v>43892</v>
      </c>
      <c r="U19" s="27" t="s">
        <v>75</v>
      </c>
    </row>
    <row r="20" spans="1:21" ht="57" customHeight="1" x14ac:dyDescent="0.2">
      <c r="A20" s="13"/>
      <c r="B20" s="28" t="s">
        <v>132</v>
      </c>
      <c r="C20" s="10"/>
      <c r="D20" s="10"/>
      <c r="E20" s="11"/>
      <c r="F20" s="11"/>
      <c r="G20" s="11">
        <f>SUM(G7:G19)</f>
        <v>787</v>
      </c>
      <c r="H20" s="29">
        <f>SUM(J20,K20,L20,M20,N20)/G20</f>
        <v>0.36594663278271916</v>
      </c>
      <c r="I20" s="29">
        <f>SUM(O20,P20,Q20,R20,S20)/G20</f>
        <v>0.63405336721728078</v>
      </c>
      <c r="J20" s="11">
        <f t="shared" ref="J20:S20" si="10">SUM(J7:J19)</f>
        <v>63</v>
      </c>
      <c r="K20" s="11">
        <f t="shared" si="10"/>
        <v>91</v>
      </c>
      <c r="L20" s="11">
        <f t="shared" si="10"/>
        <v>66</v>
      </c>
      <c r="M20" s="11">
        <f t="shared" si="10"/>
        <v>37</v>
      </c>
      <c r="N20" s="11">
        <f t="shared" si="10"/>
        <v>31</v>
      </c>
      <c r="O20" s="11">
        <f t="shared" si="10"/>
        <v>57</v>
      </c>
      <c r="P20" s="11">
        <f t="shared" si="10"/>
        <v>105</v>
      </c>
      <c r="Q20" s="11">
        <f t="shared" si="10"/>
        <v>101</v>
      </c>
      <c r="R20" s="11">
        <f t="shared" si="10"/>
        <v>87</v>
      </c>
      <c r="S20" s="11">
        <f t="shared" si="10"/>
        <v>149</v>
      </c>
      <c r="T20" s="30"/>
      <c r="U20" s="31"/>
    </row>
    <row r="21" spans="1:21" ht="18" customHeight="1" x14ac:dyDescent="0.2">
      <c r="A21" s="13"/>
      <c r="B21" s="32" t="s">
        <v>76</v>
      </c>
      <c r="D21" s="14"/>
      <c r="E21" s="15"/>
      <c r="F21" s="13"/>
      <c r="G21" s="15"/>
      <c r="H21" s="33"/>
      <c r="I21" s="15"/>
      <c r="J21" s="15"/>
      <c r="K21" s="15"/>
      <c r="L21" s="13"/>
      <c r="M21" s="13"/>
      <c r="N21" s="13"/>
      <c r="O21" s="15"/>
      <c r="P21" s="15"/>
      <c r="Q21" s="13"/>
      <c r="R21" s="13"/>
      <c r="S21" s="13"/>
      <c r="T21" s="13"/>
      <c r="U21" s="18"/>
    </row>
    <row r="22" spans="1:21" x14ac:dyDescent="0.2">
      <c r="A22" s="13"/>
      <c r="B22" s="32" t="s">
        <v>120</v>
      </c>
      <c r="D22" s="14"/>
      <c r="E22" s="15"/>
      <c r="F22" s="13"/>
      <c r="G22" s="15"/>
      <c r="H22" s="33"/>
      <c r="I22" s="15"/>
      <c r="J22" s="15"/>
      <c r="K22" s="15"/>
      <c r="L22" s="13"/>
      <c r="M22" s="13"/>
      <c r="N22" s="13"/>
      <c r="O22" s="15"/>
      <c r="P22" s="15"/>
      <c r="Q22" s="13"/>
      <c r="R22" s="13"/>
      <c r="S22" s="13"/>
      <c r="T22" s="13"/>
      <c r="U22" s="18"/>
    </row>
    <row r="23" spans="1:21" x14ac:dyDescent="0.2">
      <c r="A23" s="13"/>
      <c r="B23" s="32" t="s">
        <v>121</v>
      </c>
      <c r="D23" s="14"/>
      <c r="E23" s="15"/>
      <c r="F23" s="13"/>
      <c r="G23" s="15"/>
      <c r="H23" s="33"/>
      <c r="I23" s="15"/>
      <c r="J23" s="15"/>
      <c r="K23" s="15"/>
      <c r="L23" s="13"/>
      <c r="M23" s="13"/>
      <c r="N23" s="13"/>
      <c r="O23" s="15"/>
      <c r="P23" s="15"/>
      <c r="Q23" s="13"/>
      <c r="R23" s="13"/>
      <c r="S23" s="13"/>
      <c r="T23" s="13"/>
      <c r="U23" s="18"/>
    </row>
    <row r="24" spans="1:21" x14ac:dyDescent="0.2">
      <c r="B24" s="34"/>
      <c r="D24" s="34"/>
      <c r="E24" s="35"/>
      <c r="G24" s="35"/>
      <c r="H24" s="35"/>
      <c r="I24" s="35"/>
      <c r="J24" s="35"/>
      <c r="K24" s="35"/>
      <c r="O24" s="35"/>
      <c r="P24" s="35"/>
    </row>
    <row r="25" spans="1:21" ht="19" x14ac:dyDescent="0.2">
      <c r="A25" s="13"/>
      <c r="B25" s="5" t="s">
        <v>77</v>
      </c>
      <c r="D25" s="14"/>
      <c r="E25" s="15"/>
      <c r="F25" s="15"/>
      <c r="G25" s="15"/>
      <c r="H25" s="33"/>
      <c r="I25" s="33"/>
      <c r="J25" s="15"/>
      <c r="K25" s="15"/>
      <c r="L25" s="13"/>
      <c r="M25" s="13"/>
      <c r="N25" s="13"/>
      <c r="O25" s="15"/>
      <c r="P25" s="15"/>
      <c r="Q25" s="13"/>
      <c r="R25" s="13"/>
      <c r="S25" s="13"/>
      <c r="T25" s="36"/>
      <c r="U25" s="18"/>
    </row>
    <row r="26" spans="1:21" x14ac:dyDescent="0.2">
      <c r="A26" s="8"/>
      <c r="B26" s="35"/>
      <c r="C26" s="34"/>
      <c r="D26" s="34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</row>
    <row r="27" spans="1:21" s="8" customFormat="1" ht="84" customHeight="1" x14ac:dyDescent="0.2">
      <c r="B27" s="9" t="s">
        <v>1</v>
      </c>
      <c r="C27" s="10" t="s">
        <v>78</v>
      </c>
      <c r="D27" s="10" t="s">
        <v>2</v>
      </c>
      <c r="E27" s="11" t="s">
        <v>3</v>
      </c>
      <c r="F27" s="11" t="s">
        <v>4</v>
      </c>
      <c r="G27" s="11" t="s">
        <v>123</v>
      </c>
      <c r="H27" s="11" t="s">
        <v>5</v>
      </c>
      <c r="I27" s="11" t="s">
        <v>6</v>
      </c>
      <c r="J27" s="11" t="s">
        <v>7</v>
      </c>
      <c r="K27" s="11" t="s">
        <v>8</v>
      </c>
      <c r="L27" s="11" t="s">
        <v>9</v>
      </c>
      <c r="M27" s="11" t="s">
        <v>10</v>
      </c>
      <c r="N27" s="11" t="s">
        <v>11</v>
      </c>
      <c r="O27" s="11" t="s">
        <v>12</v>
      </c>
      <c r="P27" s="11" t="s">
        <v>13</v>
      </c>
      <c r="Q27" s="11" t="s">
        <v>14</v>
      </c>
      <c r="R27" s="11" t="s">
        <v>15</v>
      </c>
      <c r="S27" s="11" t="s">
        <v>16</v>
      </c>
      <c r="T27" s="11" t="s">
        <v>17</v>
      </c>
      <c r="U27" s="11" t="s">
        <v>18</v>
      </c>
    </row>
    <row r="28" spans="1:21" s="8" customFormat="1" ht="51" x14ac:dyDescent="0.2">
      <c r="A28" s="13"/>
      <c r="B28" s="35" t="s">
        <v>79</v>
      </c>
      <c r="C28" s="37" t="s">
        <v>80</v>
      </c>
      <c r="D28" s="14" t="s">
        <v>81</v>
      </c>
      <c r="E28" s="15" t="s">
        <v>82</v>
      </c>
      <c r="F28" s="13" t="s">
        <v>50</v>
      </c>
      <c r="G28" s="15">
        <f>SUM(J28:S28)</f>
        <v>62</v>
      </c>
      <c r="H28" s="16">
        <f t="shared" ref="H28:H33" si="11">SUM(J28,K28,L28,M28,N28)/G28</f>
        <v>0.38709677419354838</v>
      </c>
      <c r="I28" s="16">
        <f t="shared" ref="I28:I34" si="12">SUM(O28,P28,Q28,R28,S28)/G28</f>
        <v>0.61290322580645162</v>
      </c>
      <c r="J28" s="38">
        <v>5</v>
      </c>
      <c r="K28" s="38">
        <v>5</v>
      </c>
      <c r="L28" s="38">
        <v>8</v>
      </c>
      <c r="M28" s="38">
        <v>5</v>
      </c>
      <c r="N28" s="38">
        <v>1</v>
      </c>
      <c r="O28" s="38">
        <v>4</v>
      </c>
      <c r="P28" s="38">
        <v>6</v>
      </c>
      <c r="Q28" s="38">
        <v>9</v>
      </c>
      <c r="R28" s="38">
        <v>11</v>
      </c>
      <c r="S28" s="38">
        <v>8</v>
      </c>
      <c r="T28" s="38" t="s">
        <v>83</v>
      </c>
      <c r="U28" s="18" t="s">
        <v>84</v>
      </c>
    </row>
    <row r="29" spans="1:21" s="8" customFormat="1" ht="17" x14ac:dyDescent="0.2">
      <c r="A29" s="13"/>
      <c r="B29" s="35" t="s">
        <v>85</v>
      </c>
      <c r="C29" s="37" t="s">
        <v>86</v>
      </c>
      <c r="D29" s="14" t="s">
        <v>87</v>
      </c>
      <c r="E29" s="15" t="s">
        <v>88</v>
      </c>
      <c r="F29" s="13" t="s">
        <v>23</v>
      </c>
      <c r="G29" s="15">
        <f t="shared" ref="G29:G33" si="13">SUM(J29:S29)</f>
        <v>23</v>
      </c>
      <c r="H29" s="16">
        <f t="shared" si="11"/>
        <v>0.39130434782608697</v>
      </c>
      <c r="I29" s="16">
        <f t="shared" si="12"/>
        <v>0.60869565217391308</v>
      </c>
      <c r="J29" s="38">
        <v>7</v>
      </c>
      <c r="K29" s="38">
        <v>0</v>
      </c>
      <c r="L29" s="38">
        <v>2</v>
      </c>
      <c r="M29" s="38">
        <v>0</v>
      </c>
      <c r="N29" s="38">
        <v>0</v>
      </c>
      <c r="O29" s="38">
        <v>3</v>
      </c>
      <c r="P29" s="38">
        <v>1</v>
      </c>
      <c r="Q29" s="38">
        <v>4</v>
      </c>
      <c r="R29" s="38">
        <v>2</v>
      </c>
      <c r="S29" s="38">
        <v>4</v>
      </c>
      <c r="T29" s="38" t="s">
        <v>83</v>
      </c>
      <c r="U29" s="18" t="s">
        <v>89</v>
      </c>
    </row>
    <row r="30" spans="1:21" s="8" customFormat="1" ht="34" x14ac:dyDescent="0.2">
      <c r="A30" s="13"/>
      <c r="B30" s="35" t="s">
        <v>90</v>
      </c>
      <c r="C30" s="37" t="s">
        <v>91</v>
      </c>
      <c r="D30" s="14" t="s">
        <v>92</v>
      </c>
      <c r="E30" s="15" t="s">
        <v>93</v>
      </c>
      <c r="F30" s="13" t="s">
        <v>23</v>
      </c>
      <c r="G30" s="15">
        <f t="shared" si="13"/>
        <v>44</v>
      </c>
      <c r="H30" s="16">
        <f t="shared" si="11"/>
        <v>0.38636363636363635</v>
      </c>
      <c r="I30" s="16">
        <f t="shared" si="12"/>
        <v>0.61363636363636365</v>
      </c>
      <c r="J30" s="38">
        <v>4</v>
      </c>
      <c r="K30" s="38">
        <v>6</v>
      </c>
      <c r="L30" s="38">
        <v>4</v>
      </c>
      <c r="M30" s="38">
        <v>0</v>
      </c>
      <c r="N30" s="38">
        <v>3</v>
      </c>
      <c r="O30" s="38">
        <v>4</v>
      </c>
      <c r="P30" s="38">
        <v>4</v>
      </c>
      <c r="Q30" s="38">
        <v>4</v>
      </c>
      <c r="R30" s="38">
        <v>4</v>
      </c>
      <c r="S30" s="38">
        <v>11</v>
      </c>
      <c r="T30" s="38" t="s">
        <v>83</v>
      </c>
      <c r="U30" s="18" t="s">
        <v>94</v>
      </c>
    </row>
    <row r="31" spans="1:21" s="8" customFormat="1" ht="34" x14ac:dyDescent="0.2">
      <c r="A31" s="13"/>
      <c r="B31" s="35" t="s">
        <v>95</v>
      </c>
      <c r="C31" s="37" t="s">
        <v>96</v>
      </c>
      <c r="D31" s="14" t="s">
        <v>97</v>
      </c>
      <c r="E31" s="15" t="s">
        <v>98</v>
      </c>
      <c r="F31" s="13" t="s">
        <v>99</v>
      </c>
      <c r="G31" s="15">
        <f t="shared" si="13"/>
        <v>43</v>
      </c>
      <c r="H31" s="16">
        <f t="shared" si="11"/>
        <v>0.34883720930232559</v>
      </c>
      <c r="I31" s="16">
        <f t="shared" si="12"/>
        <v>0.65116279069767447</v>
      </c>
      <c r="J31" s="38">
        <v>0</v>
      </c>
      <c r="K31" s="38">
        <v>6</v>
      </c>
      <c r="L31" s="38">
        <v>8</v>
      </c>
      <c r="M31" s="38">
        <v>1</v>
      </c>
      <c r="N31" s="38">
        <v>0</v>
      </c>
      <c r="O31" s="38">
        <v>4</v>
      </c>
      <c r="P31" s="38">
        <v>4</v>
      </c>
      <c r="Q31" s="38">
        <v>7</v>
      </c>
      <c r="R31" s="38">
        <v>7</v>
      </c>
      <c r="S31" s="38">
        <v>6</v>
      </c>
      <c r="T31" s="38" t="s">
        <v>83</v>
      </c>
      <c r="U31" s="18" t="s">
        <v>100</v>
      </c>
    </row>
    <row r="32" spans="1:21" s="8" customFormat="1" ht="34" x14ac:dyDescent="0.2">
      <c r="A32" s="13"/>
      <c r="B32" s="35" t="s">
        <v>101</v>
      </c>
      <c r="C32" s="37" t="s">
        <v>91</v>
      </c>
      <c r="D32" s="14" t="s">
        <v>102</v>
      </c>
      <c r="E32" s="15" t="s">
        <v>103</v>
      </c>
      <c r="F32" s="13" t="s">
        <v>23</v>
      </c>
      <c r="G32" s="15">
        <f t="shared" si="13"/>
        <v>22</v>
      </c>
      <c r="H32" s="16">
        <f t="shared" si="11"/>
        <v>0.31818181818181818</v>
      </c>
      <c r="I32" s="16">
        <f t="shared" si="12"/>
        <v>0.68181818181818177</v>
      </c>
      <c r="J32" s="38">
        <v>0</v>
      </c>
      <c r="K32" s="38">
        <v>3</v>
      </c>
      <c r="L32" s="38">
        <v>3</v>
      </c>
      <c r="M32" s="38">
        <v>0</v>
      </c>
      <c r="N32" s="38">
        <v>1</v>
      </c>
      <c r="O32" s="38">
        <v>5</v>
      </c>
      <c r="P32" s="38">
        <v>0</v>
      </c>
      <c r="Q32" s="38">
        <v>3</v>
      </c>
      <c r="R32" s="38">
        <v>2</v>
      </c>
      <c r="S32" s="38">
        <v>5</v>
      </c>
      <c r="T32" s="38" t="s">
        <v>83</v>
      </c>
      <c r="U32" s="18" t="s">
        <v>104</v>
      </c>
    </row>
    <row r="33" spans="1:21" s="8" customFormat="1" ht="34" x14ac:dyDescent="0.2">
      <c r="A33" s="13"/>
      <c r="B33" s="39" t="s">
        <v>105</v>
      </c>
      <c r="C33" s="40" t="s">
        <v>91</v>
      </c>
      <c r="D33" s="22" t="s">
        <v>106</v>
      </c>
      <c r="E33" s="23" t="s">
        <v>88</v>
      </c>
      <c r="F33" s="25" t="s">
        <v>23</v>
      </c>
      <c r="G33" s="23">
        <f t="shared" si="13"/>
        <v>19</v>
      </c>
      <c r="H33" s="24">
        <f t="shared" si="11"/>
        <v>0.26315789473684209</v>
      </c>
      <c r="I33" s="24">
        <f t="shared" si="12"/>
        <v>0.73684210526315785</v>
      </c>
      <c r="J33" s="41">
        <v>1</v>
      </c>
      <c r="K33" s="41">
        <v>1</v>
      </c>
      <c r="L33" s="41">
        <v>2</v>
      </c>
      <c r="M33" s="41">
        <v>0</v>
      </c>
      <c r="N33" s="41">
        <v>1</v>
      </c>
      <c r="O33" s="41">
        <v>0</v>
      </c>
      <c r="P33" s="41">
        <v>1</v>
      </c>
      <c r="Q33" s="41">
        <v>3</v>
      </c>
      <c r="R33" s="41">
        <v>4</v>
      </c>
      <c r="S33" s="41">
        <v>6</v>
      </c>
      <c r="T33" s="41" t="s">
        <v>83</v>
      </c>
      <c r="U33" s="27" t="s">
        <v>107</v>
      </c>
    </row>
    <row r="34" spans="1:21" ht="57" customHeight="1" x14ac:dyDescent="0.2">
      <c r="A34" s="13"/>
      <c r="B34" s="28" t="s">
        <v>133</v>
      </c>
      <c r="C34" s="10"/>
      <c r="D34" s="10"/>
      <c r="E34" s="11"/>
      <c r="F34" s="11"/>
      <c r="G34" s="11">
        <f>SUM(G28:G33)</f>
        <v>213</v>
      </c>
      <c r="H34" s="29">
        <f t="shared" ref="H34" si="14">SUM(J34,K34,L34,M34,N34)/G34</f>
        <v>0.36150234741784038</v>
      </c>
      <c r="I34" s="29">
        <f t="shared" si="12"/>
        <v>0.63849765258215962</v>
      </c>
      <c r="J34" s="11">
        <f t="shared" ref="J34:S34" si="15">SUM(J28:J33)</f>
        <v>17</v>
      </c>
      <c r="K34" s="11">
        <f t="shared" si="15"/>
        <v>21</v>
      </c>
      <c r="L34" s="11">
        <f t="shared" si="15"/>
        <v>27</v>
      </c>
      <c r="M34" s="11">
        <f t="shared" si="15"/>
        <v>6</v>
      </c>
      <c r="N34" s="11">
        <f t="shared" si="15"/>
        <v>6</v>
      </c>
      <c r="O34" s="11">
        <f t="shared" si="15"/>
        <v>20</v>
      </c>
      <c r="P34" s="11">
        <f t="shared" si="15"/>
        <v>16</v>
      </c>
      <c r="Q34" s="11">
        <f t="shared" si="15"/>
        <v>30</v>
      </c>
      <c r="R34" s="11">
        <f t="shared" si="15"/>
        <v>30</v>
      </c>
      <c r="S34" s="11">
        <f t="shared" si="15"/>
        <v>40</v>
      </c>
      <c r="T34" s="30"/>
      <c r="U34" s="31"/>
    </row>
    <row r="35" spans="1:21" x14ac:dyDescent="0.2">
      <c r="A35" s="42"/>
      <c r="B35" s="2" t="s">
        <v>117</v>
      </c>
      <c r="C35" s="1"/>
    </row>
    <row r="36" spans="1:21" x14ac:dyDescent="0.2">
      <c r="B36" s="2" t="s">
        <v>108</v>
      </c>
      <c r="C36" s="1"/>
      <c r="E36" s="35"/>
    </row>
    <row r="37" spans="1:21" x14ac:dyDescent="0.2">
      <c r="B37" s="2" t="s">
        <v>109</v>
      </c>
      <c r="C37" s="1"/>
      <c r="E37" s="35"/>
    </row>
    <row r="38" spans="1:21" x14ac:dyDescent="0.2">
      <c r="B38" s="2"/>
      <c r="C38" s="1"/>
      <c r="E38" s="35"/>
    </row>
    <row r="39" spans="1:21" ht="38" x14ac:dyDescent="0.2">
      <c r="B39" s="5" t="s">
        <v>110</v>
      </c>
      <c r="C39" s="1"/>
      <c r="E39" s="35"/>
    </row>
    <row r="40" spans="1:21" x14ac:dyDescent="0.2">
      <c r="E40" s="35"/>
    </row>
    <row r="41" spans="1:21" s="8" customFormat="1" ht="84" customHeight="1" x14ac:dyDescent="0.2">
      <c r="B41" s="43" t="s">
        <v>1</v>
      </c>
      <c r="C41" s="43"/>
      <c r="D41" s="10" t="s">
        <v>2</v>
      </c>
      <c r="E41" s="11" t="s">
        <v>3</v>
      </c>
      <c r="F41" s="11" t="s">
        <v>4</v>
      </c>
      <c r="G41" s="11" t="s">
        <v>123</v>
      </c>
      <c r="H41" s="11" t="s">
        <v>5</v>
      </c>
      <c r="I41" s="11" t="s">
        <v>6</v>
      </c>
      <c r="J41" s="11" t="s">
        <v>7</v>
      </c>
      <c r="K41" s="11" t="s">
        <v>8</v>
      </c>
      <c r="L41" s="11" t="s">
        <v>9</v>
      </c>
      <c r="M41" s="11" t="s">
        <v>10</v>
      </c>
      <c r="N41" s="11" t="s">
        <v>11</v>
      </c>
      <c r="O41" s="11" t="s">
        <v>12</v>
      </c>
      <c r="P41" s="11" t="s">
        <v>13</v>
      </c>
      <c r="Q41" s="11" t="s">
        <v>14</v>
      </c>
      <c r="R41" s="11" t="s">
        <v>15</v>
      </c>
      <c r="S41" s="11" t="s">
        <v>16</v>
      </c>
      <c r="T41" s="11" t="s">
        <v>17</v>
      </c>
      <c r="U41" s="11" t="s">
        <v>18</v>
      </c>
    </row>
    <row r="42" spans="1:21" s="8" customFormat="1" ht="51" x14ac:dyDescent="0.2">
      <c r="A42" s="13"/>
      <c r="B42" s="44" t="s">
        <v>111</v>
      </c>
      <c r="C42" s="44"/>
      <c r="D42" s="14" t="s">
        <v>129</v>
      </c>
      <c r="E42" s="15" t="s">
        <v>112</v>
      </c>
      <c r="F42" s="15" t="s">
        <v>23</v>
      </c>
      <c r="G42" s="15">
        <f>SUM(J42:S42)</f>
        <v>31</v>
      </c>
      <c r="H42" s="16">
        <f t="shared" ref="H42:H43" si="16">SUM(J42,K42,L42,M42,N42)/G42</f>
        <v>0.29032258064516131</v>
      </c>
      <c r="I42" s="16">
        <f t="shared" ref="I42:I43" si="17">SUM(O42,P42,Q42,R42,S42)/G42</f>
        <v>0.70967741935483875</v>
      </c>
      <c r="J42" s="15">
        <v>8</v>
      </c>
      <c r="K42" s="15">
        <v>0</v>
      </c>
      <c r="L42" s="15">
        <v>1</v>
      </c>
      <c r="M42" s="15">
        <v>0</v>
      </c>
      <c r="N42" s="15">
        <v>0</v>
      </c>
      <c r="O42" s="15">
        <v>12</v>
      </c>
      <c r="P42" s="15">
        <v>1</v>
      </c>
      <c r="Q42" s="15">
        <v>4</v>
      </c>
      <c r="R42" s="15">
        <v>2</v>
      </c>
      <c r="S42" s="15">
        <v>3</v>
      </c>
      <c r="T42" s="20">
        <v>43923</v>
      </c>
      <c r="U42" s="18" t="s">
        <v>113</v>
      </c>
    </row>
    <row r="43" spans="1:21" s="13" customFormat="1" ht="34" x14ac:dyDescent="0.2">
      <c r="B43" s="45" t="s">
        <v>114</v>
      </c>
      <c r="C43" s="45"/>
      <c r="D43" s="40" t="s">
        <v>129</v>
      </c>
      <c r="E43" s="23" t="s">
        <v>115</v>
      </c>
      <c r="F43" s="46" t="s">
        <v>23</v>
      </c>
      <c r="G43" s="25">
        <f>SUM(J43:S43)</f>
        <v>11</v>
      </c>
      <c r="H43" s="24">
        <f t="shared" si="16"/>
        <v>0.18181818181818182</v>
      </c>
      <c r="I43" s="24">
        <f t="shared" si="17"/>
        <v>0.81818181818181823</v>
      </c>
      <c r="J43" s="25">
        <v>1</v>
      </c>
      <c r="K43" s="25">
        <v>1</v>
      </c>
      <c r="L43" s="25">
        <v>0</v>
      </c>
      <c r="M43" s="25">
        <v>0</v>
      </c>
      <c r="N43" s="25">
        <v>0</v>
      </c>
      <c r="O43" s="25">
        <v>0</v>
      </c>
      <c r="P43" s="25">
        <v>5</v>
      </c>
      <c r="Q43" s="25">
        <v>2</v>
      </c>
      <c r="R43" s="25">
        <v>2</v>
      </c>
      <c r="S43" s="25">
        <v>0</v>
      </c>
      <c r="T43" s="47">
        <v>43976</v>
      </c>
      <c r="U43" s="27" t="s">
        <v>116</v>
      </c>
    </row>
    <row r="45" spans="1:21" x14ac:dyDescent="0.2">
      <c r="B45" s="2"/>
      <c r="D45" s="1"/>
      <c r="T45" s="3"/>
      <c r="U45" s="1"/>
    </row>
    <row r="46" spans="1:21" x14ac:dyDescent="0.2">
      <c r="B46" s="2"/>
      <c r="D46" s="1"/>
      <c r="T46" s="3"/>
      <c r="U46" s="1"/>
    </row>
  </sheetData>
  <mergeCells count="3">
    <mergeCell ref="B41:C41"/>
    <mergeCell ref="B42:C42"/>
    <mergeCell ref="B43:C43"/>
  </mergeCells>
  <hyperlinks>
    <hyperlink ref="U7" r:id="rId1" xr:uid="{00000000-0004-0000-0000-000000000000}"/>
    <hyperlink ref="U11" r:id="rId2" xr:uid="{00000000-0004-0000-0000-000004000000}"/>
    <hyperlink ref="U16" r:id="rId3" display="https://www.uts.edu.au/about/faculty-science/all-staff" xr:uid="{00000000-0004-0000-0000-000009000000}"/>
    <hyperlink ref="U19" r:id="rId4" xr:uid="{00000000-0004-0000-0000-00000A000000}"/>
    <hyperlink ref="U28" r:id="rId5" location="?search=environment&amp;page=1&amp;rows=20&amp;category=staff&amp;orderBy=lastname" xr:uid="{00000000-0004-0000-0000-00000B000000}"/>
    <hyperlink ref="U29" r:id="rId6" xr:uid="{00000000-0004-0000-0000-00000C000000}"/>
    <hyperlink ref="U30" r:id="rId7" xr:uid="{00000000-0004-0000-0000-00000D000000}"/>
    <hyperlink ref="U31" r:id="rId8" xr:uid="{00000000-0004-0000-0000-00000E000000}"/>
    <hyperlink ref="U32" r:id="rId9" xr:uid="{00000000-0004-0000-0000-00000F000000}"/>
    <hyperlink ref="U33" r:id="rId10" xr:uid="{00000000-0004-0000-0000-000010000000}"/>
    <hyperlink ref="U42" r:id="rId11" xr:uid="{00000000-0004-0000-0000-000011000000}"/>
    <hyperlink ref="U43" r:id="rId12" xr:uid="{00000000-0004-0000-0000-000012000000}"/>
    <hyperlink ref="U8" r:id="rId13" xr:uid="{FBC0EAA1-E49C-2740-A89C-D2E54B9EA03E}"/>
    <hyperlink ref="U10" r:id="rId14" xr:uid="{79A41EEC-E11F-E142-AC51-92F0BB0BE541}"/>
    <hyperlink ref="U15" r:id="rId15" xr:uid="{B2F5EDCA-E887-1846-9519-F2BB1505A148}"/>
    <hyperlink ref="U13" r:id="rId16" xr:uid="{E7F98CE2-26E7-CC45-BBEF-B456B0D0CB30}"/>
    <hyperlink ref="U14" r:id="rId17" display="https://sciences.adelaide.edu.au/physical-sciences/people" xr:uid="{A32061E8-39F2-914C-A5CE-03D50BB4BA4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2020-02-29T16:58:09Z</dcterms:created>
  <dcterms:modified xsi:type="dcterms:W3CDTF">2020-09-14T05:28:36Z</dcterms:modified>
</cp:coreProperties>
</file>